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5.Май\НЕСМП_НР_Тех. поддержка СХД EMC VNX\Закупочная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1'!$A$1:$I$54</definedName>
  </definedNames>
  <calcPr calcId="152511"/>
</workbook>
</file>

<file path=xl/calcChain.xml><?xml version="1.0" encoding="utf-8"?>
<calcChain xmlns="http://schemas.openxmlformats.org/spreadsheetml/2006/main">
  <c r="I43" i="1" l="1"/>
  <c r="I35" i="1"/>
  <c r="I20" i="1"/>
  <c r="I8" i="1"/>
  <c r="I49" i="1" l="1"/>
  <c r="I50" i="1" l="1"/>
  <c r="B51" i="1"/>
</calcChain>
</file>

<file path=xl/sharedStrings.xml><?xml version="1.0" encoding="utf-8"?>
<sst xmlns="http://schemas.openxmlformats.org/spreadsheetml/2006/main" count="215" uniqueCount="98">
  <si>
    <t>Спецификация технической поддержки оборудования систем хранения данных EMC VNX</t>
  </si>
  <si>
    <t>№ п.п</t>
  </si>
  <si>
    <t>Наименование оборудования</t>
  </si>
  <si>
    <t>Серийный номер</t>
  </si>
  <si>
    <t>CKM00120900683</t>
  </si>
  <si>
    <t>VNX5500DP15F</t>
  </si>
  <si>
    <t>VNX6GSDAE15F</t>
  </si>
  <si>
    <t>VX-VS07-020</t>
  </si>
  <si>
    <t>VX-VS15-600</t>
  </si>
  <si>
    <t>V-VX-VS1560</t>
  </si>
  <si>
    <t>FLVXVS6F-200</t>
  </si>
  <si>
    <t>VSPM8GFFEA</t>
  </si>
  <si>
    <t>CKM00120300778</t>
  </si>
  <si>
    <t>Квалификационные критерии претендента (участника, поставщика)</t>
  </si>
  <si>
    <t>Поставщик должен являться сертифицированным сервисным партнером EMC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</si>
  <si>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</si>
  <si>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из строя оборудования</t>
  </si>
  <si>
    <t>Контактное лицо</t>
  </si>
  <si>
    <t>Дата начала
поддержки</t>
  </si>
  <si>
    <t>Дата окончания
поддержки</t>
  </si>
  <si>
    <t>Модуль VNX5500 DPE; 15X3.5 DRV SLOTS-FLD INST</t>
  </si>
  <si>
    <t>VNX5500DP15</t>
  </si>
  <si>
    <t>VX-VS6F-200</t>
  </si>
  <si>
    <t>VNX6GSDAE15</t>
  </si>
  <si>
    <t>Модель</t>
  </si>
  <si>
    <t>CKM00114400266</t>
  </si>
  <si>
    <t>CKM00133501836</t>
  </si>
  <si>
    <t>VNX51D153T72F</t>
  </si>
  <si>
    <t>V3-VS07-030</t>
  </si>
  <si>
    <t>VNXSPSAS</t>
  </si>
  <si>
    <t>V31-DAE-N-15</t>
  </si>
  <si>
    <t>Кол.</t>
  </si>
  <si>
    <t>Дисковый массив VNX 5500 CKM00114400266</t>
  </si>
  <si>
    <t>Дисковый массив VNX 5500 CKM00120900683</t>
  </si>
  <si>
    <t>Дисковый массив VNX 5500 CKM00120300778</t>
  </si>
  <si>
    <t>VNX5500 DPE; 15X3.5 DRV SLOTS-FLD INST</t>
  </si>
  <si>
    <t>Модуль VNX5500 DPE; 15X3.5 DRIVE SLOTS-EMC RACK</t>
  </si>
  <si>
    <t>Диск жесткий 600GB 15K 520BPS 6GB SAS 3.5 CARRIER</t>
  </si>
  <si>
    <t>Диск жесткий 200GB 6GB SAS FLASH DRIVE</t>
  </si>
  <si>
    <t>Диск жесткий 200GB FAST CACHE FLASH-15X3.5 DPE/DAE</t>
  </si>
  <si>
    <t>Диск жесткий 2TB 7200RPM 6GB SAS 3.5 CARRIER</t>
  </si>
  <si>
    <t>Диск жесткий 3.5 IN 3TB 7.2K 6GB SAS DISK DRIVE</t>
  </si>
  <si>
    <t>Полка дисковая 3.5 600G 15K VAULT PCK 6GSDAE/DPE</t>
  </si>
  <si>
    <t>Полка дисковая VNX 15X3.5 IN 6GB SAS EXP DAE -EMC RACK</t>
  </si>
  <si>
    <t>Полка дисковая VNX 15X3.5 IN 6GB SAS EXP DAE-FLD INST</t>
  </si>
  <si>
    <t>Полка дисковая 3U DAE WITH 15X3.5 INCH DRIVE SLOTS</t>
  </si>
  <si>
    <t>Контроллер VNX 4 PORT 8G FC IO MODULE PAIR</t>
  </si>
  <si>
    <t>Контроллер 2ND OPTIONAL SPS FOR VNX 51/53</t>
  </si>
  <si>
    <t>Модуль VNX5100 DPE; 15X3.5 - 6X3TB DRIV - FLD</t>
  </si>
  <si>
    <t xml:space="preserve">Место оказания услуг </t>
  </si>
  <si>
    <t>Дисковый массив VNX 5100 CKM00133501836</t>
  </si>
  <si>
    <t>1. г. Уфа, ул. Ленина 30
2. г. Уфа, ул. Российская 19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</si>
  <si>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</si>
  <si>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</si>
  <si>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</si>
  <si>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</si>
  <si>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</si>
  <si>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</si>
  <si>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</si>
  <si>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</si>
  <si>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</si>
  <si>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</si>
  <si>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</si>
  <si>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</si>
  <si>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</si>
  <si>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</si>
  <si>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</si>
  <si>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</si>
  <si>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</si>
  <si>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</si>
  <si>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</si>
  <si>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</si>
  <si>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</si>
  <si>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</si>
  <si>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</si>
  <si>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</si>
  <si>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</si>
  <si>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</si>
  <si>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</si>
  <si>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</si>
  <si>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</si>
  <si>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</si>
  <si>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3.6</t>
  </si>
  <si>
    <t>3.7</t>
  </si>
  <si>
    <t>4.1</t>
  </si>
  <si>
    <t>4.2</t>
  </si>
  <si>
    <t>4.3</t>
  </si>
  <si>
    <t>4.4</t>
  </si>
  <si>
    <t>4.5</t>
  </si>
  <si>
    <t>Сумма НДС 20%</t>
  </si>
  <si>
    <t>Предельная сумма без  НДС, рубли РФ</t>
  </si>
  <si>
    <t>Предельная сумма с  НДС 20%, рубли РФ</t>
  </si>
  <si>
    <t>РАЗДЕЛ IV. Техническое задание</t>
  </si>
  <si>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Состав технической поддержки
</t>
    </r>
    <r>
      <rPr>
        <sz val="14"/>
        <rFont val="Times New Roman"/>
        <family val="1"/>
        <charset val="204"/>
      </rPr>
      <t xml:space="preserve">
1. Техническая поддержка осуществляется на основании полученных от Заказчика запросов и включает в себя:
- Предоставление консультационной помощи по телефону, электронной почте и через сайт технической поддержки Исполнителя по вопросам эксплуатации оборудования EMC VNX, включая идентификацию ошибок в работе оборудования и выработку решений по их устранению.
- Выезд специалистов Исполнителя на место установки оборудования;
- Предоставление запасных частей;
- Установленное время реакции и максимальное время устранения неисправностей:
   - максимальное время реакции – 24 часа;
   - максимальное время устранения неисправностей – 45 календарных дней;
- Работа до полного устранения неисправностей;
2. Порядок предоставления Технической поддержки:
- По рабочим дням с 9:00 до 18:00 ч. по московскому времени обслуживание Заказчика выполняется специалистами
</t>
    </r>
  </si>
  <si>
    <t xml:space="preserve">с момента заключения договора </t>
  </si>
  <si>
    <t>По истечении 1 (одного) календарного года с даты начала поддержки</t>
  </si>
  <si>
    <t>Срок предоставления технической поддержки: в течение 1 (одного) календарного года с даты заключения договора.</t>
  </si>
  <si>
    <t xml:space="preserve"> Хасанов Марат Рашитович, тел. +7 (347) 221-56-40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</si>
</sst>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4" x14ac:knownFonts="1">
    <font>
      <sz val="10"/>
      <name val="Arial Cyr"/>
      <family val="2"/>
      <charset val="204"/>
    </font>
    <font>
      <sz val="10"/>
      <name val="Arial"/>
      <family val="2"/>
      <charset val="1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0"/>
      <name val="Arial Cyr"/>
      <family val="2"/>
      <charset val="204"/>
    </font>
    <font>
      <b/>
      <i/>
      <sz val="14"/>
      <name val="Arial"/>
      <family val="2"/>
      <charset val="204"/>
    </font>
    <font>
      <b/>
      <sz val="16"/>
      <color rgb="FF000000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Arial Cyr"/>
      <family val="2"/>
      <charset val="204"/>
    </font>
    <font>
      <sz val="14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5" xfId="1" applyNumberFormat="1" applyFont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5" xfId="1" applyNumberFormat="1" applyFont="1" applyBorder="1" applyAlignment="1">
      <alignment horizontal="left" vertical="center" wrapText="1" shrinkToFit="1"/>
    </xf>
    <xf numFmtId="0" fontId="12" fillId="0" borderId="0" xfId="0" applyFont="1" applyBorder="1"/>
    <xf numFmtId="0" fontId="12" fillId="0" borderId="0" xfId="0" applyFont="1"/>
    <xf numFmtId="0" fontId="3" fillId="0" borderId="7" xfId="0" applyFont="1" applyBorder="1" applyAlignment="1">
      <alignment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10" fillId="0" borderId="5" xfId="1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9" fillId="0" borderId="5" xfId="1" applyNumberFormat="1" applyFont="1" applyBorder="1" applyAlignment="1">
      <alignment horizontal="center" vertical="center" wrapText="1" shrinkToFit="1"/>
    </xf>
    <xf numFmtId="0" fontId="8" fillId="0" borderId="5" xfId="1" applyNumberFormat="1" applyFont="1" applyBorder="1" applyAlignment="1">
      <alignment horizontal="center" vertical="center" wrapText="1" shrinkToFit="1"/>
    </xf>
    <xf numFmtId="0" fontId="8" fillId="0" borderId="4" xfId="1" applyNumberFormat="1" applyFont="1" applyBorder="1" applyAlignment="1">
      <alignment horizontal="left" vertical="center" wrapText="1" shrinkToFit="1"/>
    </xf>
    <xf numFmtId="0" fontId="7" fillId="0" borderId="0" xfId="0" applyFont="1" applyBorder="1" applyAlignment="1">
      <alignment horizontal="center" vertical="center" wrapText="1"/>
    </xf>
    <xf numFmtId="1" fontId="17" fillId="0" borderId="0" xfId="0" applyNumberFormat="1" applyFont="1" applyAlignment="1">
      <alignment horizontal="right"/>
    </xf>
    <xf numFmtId="4" fontId="10" fillId="0" borderId="5" xfId="1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right" vertical="center" wrapText="1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4" fontId="18" fillId="0" borderId="5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14" fillId="0" borderId="9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center" wrapText="1"/>
    </xf>
    <xf numFmtId="49" fontId="2" fillId="0" borderId="0" xfId="0" applyNumberFormat="1" applyFont="1" applyAlignment="1">
      <alignment horizontal="left"/>
    </xf>
    <xf numFmtId="2" fontId="7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left" vertical="center" wrapText="1"/>
    </xf>
    <xf numFmtId="49" fontId="19" fillId="0" borderId="0" xfId="0" applyNumberFormat="1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21" fillId="0" borderId="0" xfId="0" applyFon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1" fontId="8" fillId="0" borderId="4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0" fontId="9" fillId="0" borderId="4" xfId="1" applyNumberFormat="1" applyFont="1" applyBorder="1" applyAlignment="1">
      <alignment horizontal="left" vertical="center" wrapText="1" shrinkToFit="1"/>
    </xf>
    <xf numFmtId="0" fontId="22" fillId="0" borderId="5" xfId="0" applyFont="1" applyBorder="1" applyAlignment="1">
      <alignment horizontal="center" wrapText="1"/>
    </xf>
    <xf numFmtId="0" fontId="23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60"/>
  <sheetViews>
    <sheetView tabSelected="1" topLeftCell="A43" zoomScale="75" zoomScaleNormal="75" workbookViewId="0">
      <selection activeCell="F59" sqref="F59"/>
    </sheetView>
  </sheetViews>
  <sheetFormatPr defaultRowHeight="15" x14ac:dyDescent="0.25"/>
  <cols>
    <col min="1" max="1" width="7.7109375" style="49" customWidth="1"/>
    <col min="2" max="2" width="81.85546875" style="1"/>
    <col min="3" max="3" width="26.28515625" style="1" customWidth="1"/>
    <col min="4" max="4" width="10.28515625" style="1" customWidth="1"/>
    <col min="5" max="5" width="28.5703125" style="1" customWidth="1"/>
    <col min="6" max="6" width="19.28515625" style="2" customWidth="1"/>
    <col min="7" max="8" width="21.28515625" style="2" customWidth="1"/>
    <col min="9" max="9" width="23.42578125" style="3"/>
    <col min="10" max="10" width="41.85546875" style="4" customWidth="1"/>
    <col min="11" max="11" width="16" style="4" bestFit="1" customWidth="1"/>
    <col min="12" max="13" width="9.140625" style="4"/>
    <col min="14" max="1022" width="9.140625" style="5"/>
  </cols>
  <sheetData>
    <row r="1" spans="1:1021" s="9" customFormat="1" ht="43.5" customHeight="1" x14ac:dyDescent="0.3">
      <c r="A1" s="52" t="s">
        <v>92</v>
      </c>
      <c r="B1" s="53"/>
      <c r="C1" s="1"/>
      <c r="D1" s="1"/>
      <c r="E1" s="1"/>
      <c r="F1" s="6"/>
      <c r="G1" s="6"/>
      <c r="H1" s="6"/>
      <c r="I1" s="38"/>
      <c r="J1" s="8"/>
      <c r="K1" s="8"/>
      <c r="L1" s="8"/>
      <c r="M1" s="8"/>
    </row>
    <row r="2" spans="1:1021" ht="15" customHeight="1" x14ac:dyDescent="0.3">
      <c r="A2" s="44"/>
      <c r="F2" s="6"/>
      <c r="G2" s="6"/>
      <c r="H2" s="6"/>
      <c r="I2" s="7"/>
      <c r="J2" s="8"/>
      <c r="K2" s="8"/>
      <c r="L2" s="8"/>
      <c r="M2" s="8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</row>
    <row r="3" spans="1:1021" ht="22.5" customHeight="1" x14ac:dyDescent="0.3">
      <c r="A3" s="44"/>
      <c r="B3" s="71" t="s">
        <v>0</v>
      </c>
      <c r="C3" s="71"/>
      <c r="D3" s="71"/>
      <c r="E3" s="71"/>
      <c r="F3" s="71"/>
      <c r="G3" s="28"/>
      <c r="H3" s="37"/>
      <c r="J3" s="8"/>
      <c r="K3" s="8"/>
      <c r="L3" s="8"/>
      <c r="M3" s="8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</row>
    <row r="4" spans="1:1021" ht="17.25" customHeight="1" thickBot="1" x14ac:dyDescent="0.35">
      <c r="A4" s="45"/>
      <c r="B4" s="10"/>
      <c r="C4" s="10"/>
      <c r="D4" s="10"/>
      <c r="E4" s="10"/>
      <c r="F4" s="11"/>
      <c r="G4" s="11"/>
      <c r="H4" s="11"/>
      <c r="I4" s="12"/>
      <c r="J4" s="8"/>
      <c r="K4" s="8"/>
      <c r="L4" s="8"/>
      <c r="M4" s="8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</row>
    <row r="5" spans="1:1021" s="14" customFormat="1" ht="54.75" customHeight="1" x14ac:dyDescent="0.25">
      <c r="A5" s="72" t="s">
        <v>1</v>
      </c>
      <c r="B5" s="63" t="s">
        <v>2</v>
      </c>
      <c r="C5" s="63" t="s">
        <v>24</v>
      </c>
      <c r="D5" s="63" t="s">
        <v>31</v>
      </c>
      <c r="E5" s="63" t="s">
        <v>3</v>
      </c>
      <c r="F5" s="63" t="s">
        <v>18</v>
      </c>
      <c r="G5" s="63" t="s">
        <v>19</v>
      </c>
      <c r="H5" s="65" t="s">
        <v>90</v>
      </c>
      <c r="I5" s="69" t="s">
        <v>91</v>
      </c>
      <c r="J5" s="13"/>
      <c r="K5" s="13"/>
      <c r="L5" s="13"/>
      <c r="M5" s="13"/>
    </row>
    <row r="6" spans="1:1021" ht="42.75" customHeight="1" thickBot="1" x14ac:dyDescent="0.3">
      <c r="A6" s="73"/>
      <c r="B6" s="64"/>
      <c r="C6" s="64"/>
      <c r="D6" s="64"/>
      <c r="E6" s="64"/>
      <c r="F6" s="64"/>
      <c r="G6" s="64"/>
      <c r="H6" s="66"/>
      <c r="I6" s="70"/>
      <c r="J6" s="13"/>
      <c r="K6" s="13"/>
      <c r="L6" s="13"/>
      <c r="M6" s="13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</row>
    <row r="7" spans="1:1021" s="16" customFormat="1" ht="24" customHeight="1" x14ac:dyDescent="0.25">
      <c r="A7" s="46">
        <v>1</v>
      </c>
      <c r="B7" s="42">
        <v>2</v>
      </c>
      <c r="C7" s="41">
        <v>3</v>
      </c>
      <c r="D7" s="42">
        <v>4</v>
      </c>
      <c r="E7" s="41">
        <v>5</v>
      </c>
      <c r="F7" s="42">
        <v>6</v>
      </c>
      <c r="G7" s="41">
        <v>7</v>
      </c>
      <c r="H7" s="41">
        <v>8</v>
      </c>
      <c r="I7" s="42">
        <v>9</v>
      </c>
      <c r="J7" s="15"/>
      <c r="K7" s="15"/>
      <c r="L7" s="15"/>
      <c r="M7" s="15"/>
    </row>
    <row r="8" spans="1:1021" s="16" customFormat="1" ht="45" customHeight="1" x14ac:dyDescent="0.25">
      <c r="A8" s="47">
        <v>1</v>
      </c>
      <c r="B8" s="17" t="s">
        <v>32</v>
      </c>
      <c r="C8" s="17"/>
      <c r="D8" s="34"/>
      <c r="E8" s="17"/>
      <c r="F8" s="32"/>
      <c r="G8" s="32"/>
      <c r="H8" s="43">
        <v>1202963.7196095781</v>
      </c>
      <c r="I8" s="18">
        <f>H8*1.2</f>
        <v>1443556.4635314937</v>
      </c>
      <c r="J8" s="50"/>
      <c r="K8" s="15"/>
      <c r="L8" s="15"/>
      <c r="M8" s="15"/>
    </row>
    <row r="9" spans="1:1021" ht="69" customHeight="1" x14ac:dyDescent="0.25">
      <c r="A9" s="47" t="s">
        <v>52</v>
      </c>
      <c r="B9" s="20" t="s">
        <v>36</v>
      </c>
      <c r="C9" s="20" t="s">
        <v>21</v>
      </c>
      <c r="D9" s="35">
        <v>1</v>
      </c>
      <c r="E9" s="36" t="s">
        <v>25</v>
      </c>
      <c r="F9" s="75" t="s">
        <v>94</v>
      </c>
      <c r="G9" s="76" t="s">
        <v>95</v>
      </c>
      <c r="H9" s="39"/>
      <c r="I9" s="18"/>
      <c r="J9" s="51"/>
      <c r="K9" s="19"/>
      <c r="L9" s="19"/>
      <c r="M9" s="1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</row>
    <row r="10" spans="1:1021" ht="69" customHeight="1" x14ac:dyDescent="0.25">
      <c r="A10" s="47" t="s">
        <v>53</v>
      </c>
      <c r="B10" s="20" t="s">
        <v>37</v>
      </c>
      <c r="C10" s="20" t="s">
        <v>8</v>
      </c>
      <c r="D10" s="35">
        <v>7</v>
      </c>
      <c r="E10" s="36"/>
      <c r="F10" s="75" t="s">
        <v>94</v>
      </c>
      <c r="G10" s="76" t="s">
        <v>95</v>
      </c>
      <c r="H10" s="39"/>
      <c r="I10" s="18"/>
      <c r="J10" s="51"/>
      <c r="K10" s="19"/>
      <c r="L10" s="19"/>
      <c r="M10" s="19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</row>
    <row r="11" spans="1:1021" ht="50.25" customHeight="1" x14ac:dyDescent="0.25">
      <c r="A11" s="47" t="s">
        <v>54</v>
      </c>
      <c r="B11" s="20" t="s">
        <v>37</v>
      </c>
      <c r="C11" s="20" t="s">
        <v>8</v>
      </c>
      <c r="D11" s="35">
        <v>15</v>
      </c>
      <c r="E11" s="36"/>
      <c r="F11" s="75" t="s">
        <v>94</v>
      </c>
      <c r="G11" s="76" t="s">
        <v>95</v>
      </c>
      <c r="H11" s="39"/>
      <c r="I11" s="18"/>
      <c r="J11" s="51"/>
      <c r="K11" s="19"/>
      <c r="L11" s="19"/>
      <c r="M11" s="19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</row>
    <row r="12" spans="1:1021" ht="45" customHeight="1" x14ac:dyDescent="0.25">
      <c r="A12" s="47" t="s">
        <v>55</v>
      </c>
      <c r="B12" s="20" t="s">
        <v>42</v>
      </c>
      <c r="C12" s="20" t="s">
        <v>9</v>
      </c>
      <c r="D12" s="35">
        <v>1</v>
      </c>
      <c r="E12" s="36"/>
      <c r="F12" s="75" t="s">
        <v>94</v>
      </c>
      <c r="G12" s="76" t="s">
        <v>95</v>
      </c>
      <c r="H12" s="39"/>
      <c r="I12" s="18"/>
      <c r="J12" s="51"/>
      <c r="K12" s="19"/>
      <c r="L12" s="19"/>
      <c r="M12" s="19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</row>
    <row r="13" spans="1:1021" ht="45" customHeight="1" x14ac:dyDescent="0.25">
      <c r="A13" s="47" t="s">
        <v>56</v>
      </c>
      <c r="B13" s="20" t="s">
        <v>38</v>
      </c>
      <c r="C13" s="20" t="s">
        <v>22</v>
      </c>
      <c r="D13" s="35">
        <v>5</v>
      </c>
      <c r="E13" s="36"/>
      <c r="F13" s="75" t="s">
        <v>94</v>
      </c>
      <c r="G13" s="76" t="s">
        <v>95</v>
      </c>
      <c r="H13" s="39"/>
      <c r="I13" s="18"/>
      <c r="J13" s="51"/>
      <c r="K13" s="19"/>
      <c r="L13" s="19"/>
      <c r="M13" s="19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</row>
    <row r="14" spans="1:1021" ht="45" customHeight="1" x14ac:dyDescent="0.25">
      <c r="A14" s="47" t="s">
        <v>57</v>
      </c>
      <c r="B14" s="20" t="s">
        <v>39</v>
      </c>
      <c r="C14" s="20" t="s">
        <v>10</v>
      </c>
      <c r="D14" s="35">
        <v>2</v>
      </c>
      <c r="E14" s="36"/>
      <c r="F14" s="75" t="s">
        <v>94</v>
      </c>
      <c r="G14" s="76" t="s">
        <v>95</v>
      </c>
      <c r="H14" s="39"/>
      <c r="I14" s="18"/>
      <c r="J14" s="51"/>
      <c r="K14" s="19"/>
      <c r="L14" s="19"/>
      <c r="M14" s="19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</row>
    <row r="15" spans="1:1021" ht="45" customHeight="1" x14ac:dyDescent="0.25">
      <c r="A15" s="47" t="s">
        <v>58</v>
      </c>
      <c r="B15" s="20" t="s">
        <v>37</v>
      </c>
      <c r="C15" s="20" t="s">
        <v>8</v>
      </c>
      <c r="D15" s="35">
        <v>12</v>
      </c>
      <c r="E15" s="36"/>
      <c r="F15" s="75" t="s">
        <v>94</v>
      </c>
      <c r="G15" s="76" t="s">
        <v>95</v>
      </c>
      <c r="H15" s="39"/>
      <c r="I15" s="18"/>
      <c r="J15" s="51"/>
      <c r="K15" s="19"/>
      <c r="L15" s="19"/>
      <c r="M15" s="19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</row>
    <row r="16" spans="1:1021" ht="45" customHeight="1" x14ac:dyDescent="0.25">
      <c r="A16" s="47" t="s">
        <v>59</v>
      </c>
      <c r="B16" s="20" t="s">
        <v>39</v>
      </c>
      <c r="C16" s="20" t="s">
        <v>10</v>
      </c>
      <c r="D16" s="35">
        <v>3</v>
      </c>
      <c r="E16" s="36"/>
      <c r="F16" s="75" t="s">
        <v>94</v>
      </c>
      <c r="G16" s="76" t="s">
        <v>95</v>
      </c>
      <c r="H16" s="39"/>
      <c r="I16" s="18"/>
      <c r="J16" s="51"/>
      <c r="K16" s="19"/>
      <c r="L16" s="19"/>
      <c r="M16" s="19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</row>
    <row r="17" spans="1:1021" ht="45" customHeight="1" x14ac:dyDescent="0.25">
      <c r="A17" s="47" t="s">
        <v>60</v>
      </c>
      <c r="B17" s="20" t="s">
        <v>37</v>
      </c>
      <c r="C17" s="20" t="s">
        <v>8</v>
      </c>
      <c r="D17" s="35">
        <v>12</v>
      </c>
      <c r="E17" s="36"/>
      <c r="F17" s="75" t="s">
        <v>94</v>
      </c>
      <c r="G17" s="76" t="s">
        <v>95</v>
      </c>
      <c r="H17" s="39"/>
      <c r="I17" s="18"/>
      <c r="J17" s="51"/>
      <c r="K17" s="19"/>
      <c r="L17" s="19"/>
      <c r="M17" s="19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</row>
    <row r="18" spans="1:1021" ht="45" customHeight="1" x14ac:dyDescent="0.25">
      <c r="A18" s="47" t="s">
        <v>61</v>
      </c>
      <c r="B18" s="20" t="s">
        <v>43</v>
      </c>
      <c r="C18" s="20" t="s">
        <v>23</v>
      </c>
      <c r="D18" s="35">
        <v>3</v>
      </c>
      <c r="E18" s="36"/>
      <c r="F18" s="75" t="s">
        <v>94</v>
      </c>
      <c r="G18" s="76" t="s">
        <v>95</v>
      </c>
      <c r="H18" s="39"/>
      <c r="I18" s="18"/>
      <c r="J18" s="51"/>
      <c r="K18" s="19"/>
      <c r="L18" s="19"/>
      <c r="M18" s="19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</row>
    <row r="19" spans="1:1021" ht="45" customHeight="1" x14ac:dyDescent="0.25">
      <c r="A19" s="47" t="s">
        <v>62</v>
      </c>
      <c r="B19" s="20" t="s">
        <v>46</v>
      </c>
      <c r="C19" s="20" t="s">
        <v>11</v>
      </c>
      <c r="D19" s="35">
        <v>1</v>
      </c>
      <c r="E19" s="36"/>
      <c r="F19" s="75" t="s">
        <v>94</v>
      </c>
      <c r="G19" s="76" t="s">
        <v>95</v>
      </c>
      <c r="H19" s="39"/>
      <c r="I19" s="18"/>
      <c r="J19" s="51"/>
      <c r="K19" s="19"/>
      <c r="L19" s="19"/>
      <c r="M19" s="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</row>
    <row r="20" spans="1:1021" s="16" customFormat="1" ht="45" customHeight="1" x14ac:dyDescent="0.25">
      <c r="A20" s="47">
        <v>2</v>
      </c>
      <c r="B20" s="17" t="s">
        <v>33</v>
      </c>
      <c r="C20" s="17"/>
      <c r="D20" s="34"/>
      <c r="E20" s="74"/>
      <c r="F20" s="75"/>
      <c r="G20" s="76"/>
      <c r="H20" s="43">
        <v>2156287.5204689442</v>
      </c>
      <c r="I20" s="18">
        <f>H20*1.2</f>
        <v>2587545.0245627328</v>
      </c>
      <c r="J20" s="50"/>
      <c r="K20" s="15"/>
      <c r="L20" s="15"/>
      <c r="M20" s="15"/>
    </row>
    <row r="21" spans="1:1021" ht="45" customHeight="1" x14ac:dyDescent="0.25">
      <c r="A21" s="47" t="s">
        <v>63</v>
      </c>
      <c r="B21" s="20" t="s">
        <v>20</v>
      </c>
      <c r="C21" s="20" t="s">
        <v>5</v>
      </c>
      <c r="D21" s="35">
        <v>1</v>
      </c>
      <c r="E21" s="36" t="s">
        <v>4</v>
      </c>
      <c r="F21" s="75" t="s">
        <v>94</v>
      </c>
      <c r="G21" s="76" t="s">
        <v>95</v>
      </c>
      <c r="H21" s="39"/>
      <c r="I21" s="18"/>
      <c r="J21" s="51"/>
      <c r="K21" s="19"/>
      <c r="L21" s="19"/>
      <c r="M21" s="19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</row>
    <row r="22" spans="1:1021" ht="45" customHeight="1" x14ac:dyDescent="0.25">
      <c r="A22" s="47" t="s">
        <v>64</v>
      </c>
      <c r="B22" s="20" t="s">
        <v>37</v>
      </c>
      <c r="C22" s="20" t="s">
        <v>8</v>
      </c>
      <c r="D22" s="35">
        <v>15</v>
      </c>
      <c r="E22" s="36"/>
      <c r="F22" s="75" t="s">
        <v>94</v>
      </c>
      <c r="G22" s="76" t="s">
        <v>95</v>
      </c>
      <c r="H22" s="39"/>
      <c r="I22" s="18"/>
      <c r="J22" s="51"/>
      <c r="K22" s="19"/>
      <c r="L22" s="19"/>
      <c r="M22" s="19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</row>
    <row r="23" spans="1:1021" ht="45" customHeight="1" x14ac:dyDescent="0.25">
      <c r="A23" s="47" t="s">
        <v>65</v>
      </c>
      <c r="B23" s="20" t="s">
        <v>46</v>
      </c>
      <c r="C23" s="20" t="s">
        <v>11</v>
      </c>
      <c r="D23" s="35">
        <v>1</v>
      </c>
      <c r="E23" s="36"/>
      <c r="F23" s="75" t="s">
        <v>94</v>
      </c>
      <c r="G23" s="76" t="s">
        <v>95</v>
      </c>
      <c r="H23" s="39"/>
      <c r="I23" s="18"/>
      <c r="J23" s="51"/>
      <c r="K23" s="19"/>
      <c r="L23" s="19"/>
      <c r="M23" s="19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</row>
    <row r="24" spans="1:1021" ht="45" customHeight="1" x14ac:dyDescent="0.25">
      <c r="A24" s="47" t="s">
        <v>66</v>
      </c>
      <c r="B24" s="20" t="s">
        <v>42</v>
      </c>
      <c r="C24" s="20" t="s">
        <v>9</v>
      </c>
      <c r="D24" s="35">
        <v>1</v>
      </c>
      <c r="E24" s="36"/>
      <c r="F24" s="75" t="s">
        <v>94</v>
      </c>
      <c r="G24" s="76" t="s">
        <v>95</v>
      </c>
      <c r="H24" s="39"/>
      <c r="I24" s="18"/>
      <c r="J24" s="51"/>
      <c r="K24" s="19"/>
      <c r="L24" s="19"/>
      <c r="M24" s="19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</row>
    <row r="25" spans="1:1021" ht="45" customHeight="1" x14ac:dyDescent="0.25">
      <c r="A25" s="47" t="s">
        <v>67</v>
      </c>
      <c r="B25" s="20" t="s">
        <v>44</v>
      </c>
      <c r="C25" s="20" t="s">
        <v>6</v>
      </c>
      <c r="D25" s="35">
        <v>10</v>
      </c>
      <c r="E25" s="36"/>
      <c r="F25" s="75" t="s">
        <v>94</v>
      </c>
      <c r="G25" s="76" t="s">
        <v>95</v>
      </c>
      <c r="H25" s="39"/>
      <c r="I25" s="18"/>
      <c r="J25" s="51"/>
      <c r="K25" s="19"/>
      <c r="L25" s="19"/>
      <c r="M25" s="19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</row>
    <row r="26" spans="1:1021" ht="45" customHeight="1" x14ac:dyDescent="0.25">
      <c r="A26" s="47" t="s">
        <v>68</v>
      </c>
      <c r="B26" s="20" t="s">
        <v>39</v>
      </c>
      <c r="C26" s="20" t="s">
        <v>10</v>
      </c>
      <c r="D26" s="35">
        <v>5</v>
      </c>
      <c r="E26" s="36"/>
      <c r="F26" s="75" t="s">
        <v>94</v>
      </c>
      <c r="G26" s="76" t="s">
        <v>95</v>
      </c>
      <c r="H26" s="39"/>
      <c r="I26" s="18"/>
      <c r="J26" s="51"/>
      <c r="K26" s="19"/>
      <c r="L26" s="19"/>
      <c r="M26" s="19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</row>
    <row r="27" spans="1:1021" ht="45" customHeight="1" x14ac:dyDescent="0.25">
      <c r="A27" s="47" t="s">
        <v>69</v>
      </c>
      <c r="B27" s="20" t="s">
        <v>37</v>
      </c>
      <c r="C27" s="20" t="s">
        <v>8</v>
      </c>
      <c r="D27" s="35">
        <v>15</v>
      </c>
      <c r="E27" s="36"/>
      <c r="F27" s="75" t="s">
        <v>94</v>
      </c>
      <c r="G27" s="76" t="s">
        <v>95</v>
      </c>
      <c r="H27" s="39"/>
      <c r="I27" s="18"/>
      <c r="J27" s="51"/>
      <c r="K27" s="19"/>
      <c r="L27" s="19"/>
      <c r="M27" s="19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</row>
    <row r="28" spans="1:1021" ht="45" customHeight="1" x14ac:dyDescent="0.25">
      <c r="A28" s="47" t="s">
        <v>70</v>
      </c>
      <c r="B28" s="20" t="s">
        <v>37</v>
      </c>
      <c r="C28" s="20" t="s">
        <v>8</v>
      </c>
      <c r="D28" s="35">
        <v>15</v>
      </c>
      <c r="E28" s="36"/>
      <c r="F28" s="75" t="s">
        <v>94</v>
      </c>
      <c r="G28" s="76" t="s">
        <v>95</v>
      </c>
      <c r="H28" s="39"/>
      <c r="I28" s="18"/>
      <c r="J28" s="51"/>
      <c r="K28" s="19"/>
      <c r="L28" s="19"/>
      <c r="M28" s="19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</row>
    <row r="29" spans="1:1021" ht="45" customHeight="1" x14ac:dyDescent="0.25">
      <c r="A29" s="47" t="s">
        <v>71</v>
      </c>
      <c r="B29" s="20" t="s">
        <v>37</v>
      </c>
      <c r="C29" s="20" t="s">
        <v>8</v>
      </c>
      <c r="D29" s="35">
        <v>15</v>
      </c>
      <c r="E29" s="36"/>
      <c r="F29" s="75" t="s">
        <v>94</v>
      </c>
      <c r="G29" s="76" t="s">
        <v>95</v>
      </c>
      <c r="H29" s="39"/>
      <c r="I29" s="18"/>
      <c r="J29" s="51"/>
      <c r="K29" s="19"/>
      <c r="L29" s="19"/>
      <c r="M29" s="1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</row>
    <row r="30" spans="1:1021" ht="45" customHeight="1" x14ac:dyDescent="0.25">
      <c r="A30" s="47" t="s">
        <v>72</v>
      </c>
      <c r="B30" s="20" t="s">
        <v>37</v>
      </c>
      <c r="C30" s="20" t="s">
        <v>8</v>
      </c>
      <c r="D30" s="35">
        <v>15</v>
      </c>
      <c r="E30" s="36"/>
      <c r="F30" s="75" t="s">
        <v>94</v>
      </c>
      <c r="G30" s="76" t="s">
        <v>95</v>
      </c>
      <c r="H30" s="39"/>
      <c r="I30" s="18"/>
      <c r="J30" s="51"/>
      <c r="K30" s="19"/>
      <c r="L30" s="19"/>
      <c r="M30" s="19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</row>
    <row r="31" spans="1:1021" ht="45" customHeight="1" x14ac:dyDescent="0.25">
      <c r="A31" s="47" t="s">
        <v>73</v>
      </c>
      <c r="B31" s="20" t="s">
        <v>37</v>
      </c>
      <c r="C31" s="20" t="s">
        <v>8</v>
      </c>
      <c r="D31" s="35">
        <v>10</v>
      </c>
      <c r="E31" s="36"/>
      <c r="F31" s="75" t="s">
        <v>94</v>
      </c>
      <c r="G31" s="76" t="s">
        <v>95</v>
      </c>
      <c r="H31" s="39"/>
      <c r="I31" s="18"/>
      <c r="J31" s="51"/>
      <c r="K31" s="19"/>
      <c r="L31" s="19"/>
      <c r="M31" s="19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</row>
    <row r="32" spans="1:1021" ht="45" customHeight="1" x14ac:dyDescent="0.25">
      <c r="A32" s="47" t="s">
        <v>74</v>
      </c>
      <c r="B32" s="20" t="s">
        <v>37</v>
      </c>
      <c r="C32" s="20" t="s">
        <v>8</v>
      </c>
      <c r="D32" s="35">
        <v>15</v>
      </c>
      <c r="E32" s="36"/>
      <c r="F32" s="75" t="s">
        <v>94</v>
      </c>
      <c r="G32" s="76" t="s">
        <v>95</v>
      </c>
      <c r="H32" s="39"/>
      <c r="I32" s="18"/>
      <c r="J32" s="51"/>
      <c r="K32" s="19"/>
      <c r="L32" s="19"/>
      <c r="M32" s="19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</row>
    <row r="33" spans="1:1021" ht="45" customHeight="1" x14ac:dyDescent="0.25">
      <c r="A33" s="47" t="s">
        <v>75</v>
      </c>
      <c r="B33" s="20" t="s">
        <v>37</v>
      </c>
      <c r="C33" s="20" t="s">
        <v>8</v>
      </c>
      <c r="D33" s="35">
        <v>11</v>
      </c>
      <c r="E33" s="36"/>
      <c r="F33" s="75" t="s">
        <v>94</v>
      </c>
      <c r="G33" s="76" t="s">
        <v>95</v>
      </c>
      <c r="H33" s="39"/>
      <c r="I33" s="18"/>
      <c r="J33" s="51"/>
      <c r="K33" s="19"/>
      <c r="L33" s="19"/>
      <c r="M33" s="19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</row>
    <row r="34" spans="1:1021" ht="45" customHeight="1" x14ac:dyDescent="0.25">
      <c r="A34" s="47" t="s">
        <v>76</v>
      </c>
      <c r="B34" s="20" t="s">
        <v>37</v>
      </c>
      <c r="C34" s="20" t="s">
        <v>8</v>
      </c>
      <c r="D34" s="35">
        <v>15</v>
      </c>
      <c r="E34" s="36"/>
      <c r="F34" s="75" t="s">
        <v>94</v>
      </c>
      <c r="G34" s="76" t="s">
        <v>95</v>
      </c>
      <c r="H34" s="39"/>
      <c r="I34" s="18"/>
      <c r="J34" s="51"/>
      <c r="K34" s="19"/>
      <c r="L34" s="19"/>
      <c r="M34" s="19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</row>
    <row r="35" spans="1:1021" s="16" customFormat="1" ht="45" customHeight="1" x14ac:dyDescent="0.25">
      <c r="A35" s="47">
        <v>3</v>
      </c>
      <c r="B35" s="17" t="s">
        <v>34</v>
      </c>
      <c r="C35" s="17"/>
      <c r="D35" s="34"/>
      <c r="E35" s="74"/>
      <c r="F35" s="75"/>
      <c r="G35" s="76"/>
      <c r="H35" s="43">
        <v>2370829.3484156695</v>
      </c>
      <c r="I35" s="18">
        <f>H35*1.2</f>
        <v>2844995.2180988034</v>
      </c>
      <c r="J35" s="50"/>
      <c r="K35" s="15"/>
      <c r="L35" s="15"/>
      <c r="M35" s="15"/>
    </row>
    <row r="36" spans="1:1021" ht="45" customHeight="1" x14ac:dyDescent="0.25">
      <c r="A36" s="47" t="s">
        <v>77</v>
      </c>
      <c r="B36" s="20" t="s">
        <v>35</v>
      </c>
      <c r="C36" s="20" t="s">
        <v>5</v>
      </c>
      <c r="D36" s="35">
        <v>1</v>
      </c>
      <c r="E36" s="36" t="s">
        <v>12</v>
      </c>
      <c r="F36" s="75" t="s">
        <v>94</v>
      </c>
      <c r="G36" s="76" t="s">
        <v>95</v>
      </c>
      <c r="H36" s="39"/>
      <c r="I36" s="18"/>
      <c r="J36" s="51"/>
      <c r="K36" s="19"/>
      <c r="L36" s="19"/>
      <c r="M36" s="19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</row>
    <row r="37" spans="1:1021" ht="45" customHeight="1" x14ac:dyDescent="0.25">
      <c r="A37" s="47" t="s">
        <v>78</v>
      </c>
      <c r="B37" s="20" t="s">
        <v>44</v>
      </c>
      <c r="C37" s="20" t="s">
        <v>6</v>
      </c>
      <c r="D37" s="35">
        <v>4</v>
      </c>
      <c r="E37" s="36"/>
      <c r="F37" s="75" t="s">
        <v>94</v>
      </c>
      <c r="G37" s="76" t="s">
        <v>95</v>
      </c>
      <c r="H37" s="39"/>
      <c r="I37" s="18"/>
      <c r="J37" s="51"/>
      <c r="K37" s="19"/>
      <c r="L37" s="19"/>
      <c r="M37" s="19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</row>
    <row r="38" spans="1:1021" ht="45" customHeight="1" x14ac:dyDescent="0.25">
      <c r="A38" s="47" t="s">
        <v>79</v>
      </c>
      <c r="B38" s="20" t="s">
        <v>37</v>
      </c>
      <c r="C38" s="20" t="s">
        <v>8</v>
      </c>
      <c r="D38" s="35">
        <v>42</v>
      </c>
      <c r="E38" s="36"/>
      <c r="F38" s="75" t="s">
        <v>94</v>
      </c>
      <c r="G38" s="76" t="s">
        <v>95</v>
      </c>
      <c r="H38" s="39"/>
      <c r="I38" s="18"/>
      <c r="J38" s="51"/>
      <c r="K38" s="19"/>
      <c r="L38" s="19"/>
      <c r="M38" s="19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</row>
    <row r="39" spans="1:1021" ht="45" customHeight="1" x14ac:dyDescent="0.25">
      <c r="A39" s="47" t="s">
        <v>80</v>
      </c>
      <c r="B39" s="20" t="s">
        <v>40</v>
      </c>
      <c r="C39" s="20" t="s">
        <v>7</v>
      </c>
      <c r="D39" s="35">
        <v>10</v>
      </c>
      <c r="E39" s="36"/>
      <c r="F39" s="75" t="s">
        <v>94</v>
      </c>
      <c r="G39" s="76" t="s">
        <v>95</v>
      </c>
      <c r="H39" s="39"/>
      <c r="I39" s="18"/>
      <c r="J39" s="51"/>
      <c r="K39" s="19"/>
      <c r="L39" s="19"/>
      <c r="M39" s="1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</row>
    <row r="40" spans="1:1021" ht="45" customHeight="1" x14ac:dyDescent="0.25">
      <c r="A40" s="47" t="s">
        <v>81</v>
      </c>
      <c r="B40" s="20" t="s">
        <v>39</v>
      </c>
      <c r="C40" s="20" t="s">
        <v>10</v>
      </c>
      <c r="D40" s="35">
        <v>5</v>
      </c>
      <c r="E40" s="36"/>
      <c r="F40" s="75" t="s">
        <v>94</v>
      </c>
      <c r="G40" s="76" t="s">
        <v>95</v>
      </c>
      <c r="H40" s="39"/>
      <c r="I40" s="18"/>
      <c r="J40" s="51"/>
      <c r="K40" s="19"/>
      <c r="L40" s="19"/>
      <c r="M40" s="19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</row>
    <row r="41" spans="1:1021" ht="45" customHeight="1" x14ac:dyDescent="0.25">
      <c r="A41" s="47" t="s">
        <v>82</v>
      </c>
      <c r="B41" s="20" t="s">
        <v>42</v>
      </c>
      <c r="C41" s="20" t="s">
        <v>9</v>
      </c>
      <c r="D41" s="35">
        <v>1</v>
      </c>
      <c r="E41" s="36"/>
      <c r="F41" s="75" t="s">
        <v>94</v>
      </c>
      <c r="G41" s="76" t="s">
        <v>95</v>
      </c>
      <c r="H41" s="39"/>
      <c r="I41" s="18"/>
      <c r="J41" s="51"/>
      <c r="K41" s="19"/>
      <c r="L41" s="19"/>
      <c r="M41" s="19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</row>
    <row r="42" spans="1:1021" ht="45" customHeight="1" x14ac:dyDescent="0.25">
      <c r="A42" s="47" t="s">
        <v>83</v>
      </c>
      <c r="B42" s="20" t="s">
        <v>46</v>
      </c>
      <c r="C42" s="20" t="s">
        <v>11</v>
      </c>
      <c r="D42" s="35">
        <v>1</v>
      </c>
      <c r="E42" s="36"/>
      <c r="F42" s="75" t="s">
        <v>94</v>
      </c>
      <c r="G42" s="76" t="s">
        <v>95</v>
      </c>
      <c r="H42" s="39"/>
      <c r="I42" s="18"/>
      <c r="J42" s="51"/>
      <c r="K42" s="19"/>
      <c r="L42" s="19"/>
      <c r="M42" s="19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</row>
    <row r="43" spans="1:1021" ht="45" customHeight="1" x14ac:dyDescent="0.25">
      <c r="A43" s="47">
        <v>4</v>
      </c>
      <c r="B43" s="17" t="s">
        <v>50</v>
      </c>
      <c r="C43" s="17"/>
      <c r="D43" s="34"/>
      <c r="F43" s="75"/>
      <c r="G43" s="76"/>
      <c r="H43" s="43">
        <v>21712.428172475331</v>
      </c>
      <c r="I43" s="18">
        <f>H43*1.2</f>
        <v>26054.913806970395</v>
      </c>
      <c r="J43" s="51"/>
      <c r="K43" s="15"/>
      <c r="L43" s="19"/>
      <c r="M43" s="19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</row>
    <row r="44" spans="1:1021" ht="45" customHeight="1" x14ac:dyDescent="0.25">
      <c r="A44" s="47" t="s">
        <v>84</v>
      </c>
      <c r="B44" s="20" t="s">
        <v>48</v>
      </c>
      <c r="C44" s="20" t="s">
        <v>27</v>
      </c>
      <c r="D44" s="35">
        <v>1</v>
      </c>
      <c r="E44" s="36" t="s">
        <v>26</v>
      </c>
      <c r="F44" s="75" t="s">
        <v>94</v>
      </c>
      <c r="G44" s="76" t="s">
        <v>95</v>
      </c>
      <c r="H44" s="39"/>
      <c r="I44" s="18"/>
      <c r="J44" s="51"/>
      <c r="K44" s="19"/>
      <c r="L44" s="19"/>
      <c r="M44" s="19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</row>
    <row r="45" spans="1:1021" ht="45" customHeight="1" x14ac:dyDescent="0.25">
      <c r="A45" s="47" t="s">
        <v>85</v>
      </c>
      <c r="B45" s="20" t="s">
        <v>41</v>
      </c>
      <c r="C45" s="20" t="s">
        <v>28</v>
      </c>
      <c r="D45" s="35">
        <v>15</v>
      </c>
      <c r="E45" s="36"/>
      <c r="F45" s="75" t="s">
        <v>94</v>
      </c>
      <c r="G45" s="76" t="s">
        <v>95</v>
      </c>
      <c r="H45" s="39"/>
      <c r="I45" s="18"/>
      <c r="J45" s="51"/>
      <c r="K45" s="19"/>
      <c r="L45" s="19"/>
      <c r="M45" s="19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</row>
    <row r="46" spans="1:1021" ht="45" customHeight="1" x14ac:dyDescent="0.25">
      <c r="A46" s="47" t="s">
        <v>86</v>
      </c>
      <c r="B46" s="20" t="s">
        <v>41</v>
      </c>
      <c r="C46" s="20" t="s">
        <v>28</v>
      </c>
      <c r="D46" s="35">
        <v>5</v>
      </c>
      <c r="E46" s="36"/>
      <c r="F46" s="75" t="s">
        <v>94</v>
      </c>
      <c r="G46" s="76" t="s">
        <v>95</v>
      </c>
      <c r="H46" s="39"/>
      <c r="I46" s="18"/>
      <c r="J46" s="51"/>
      <c r="K46" s="19"/>
      <c r="L46" s="19"/>
      <c r="M46" s="19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</row>
    <row r="47" spans="1:1021" ht="45" customHeight="1" x14ac:dyDescent="0.25">
      <c r="A47" s="47" t="s">
        <v>87</v>
      </c>
      <c r="B47" s="20" t="s">
        <v>47</v>
      </c>
      <c r="C47" s="20" t="s">
        <v>29</v>
      </c>
      <c r="D47" s="35">
        <v>1</v>
      </c>
      <c r="E47" s="36"/>
      <c r="F47" s="75" t="s">
        <v>94</v>
      </c>
      <c r="G47" s="76" t="s">
        <v>95</v>
      </c>
      <c r="H47" s="39"/>
      <c r="I47" s="18"/>
      <c r="J47" s="51"/>
      <c r="K47" s="19"/>
      <c r="L47" s="19"/>
      <c r="M47" s="19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</row>
    <row r="48" spans="1:1021" ht="45" customHeight="1" x14ac:dyDescent="0.25">
      <c r="A48" s="47" t="s">
        <v>88</v>
      </c>
      <c r="B48" s="20" t="s">
        <v>45</v>
      </c>
      <c r="C48" s="20" t="s">
        <v>30</v>
      </c>
      <c r="D48" s="35">
        <v>1</v>
      </c>
      <c r="E48" s="36"/>
      <c r="F48" s="75" t="s">
        <v>94</v>
      </c>
      <c r="G48" s="76" t="s">
        <v>95</v>
      </c>
      <c r="H48" s="39"/>
      <c r="I48" s="18"/>
      <c r="J48" s="51"/>
      <c r="K48" s="19"/>
      <c r="L48" s="19"/>
      <c r="M48" s="19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</row>
    <row r="49" spans="1:1021" ht="24.6" customHeight="1" x14ac:dyDescent="0.2">
      <c r="A49" s="62"/>
      <c r="B49" s="62"/>
      <c r="C49" s="62"/>
      <c r="D49" s="62"/>
      <c r="E49" s="62"/>
      <c r="F49" s="62"/>
      <c r="G49" s="29"/>
      <c r="H49" s="40"/>
      <c r="I49" s="18">
        <f>SUM(I8:I48)</f>
        <v>6902151.6200000001</v>
      </c>
      <c r="J49" s="51"/>
      <c r="K49" s="19"/>
      <c r="L49" s="19"/>
      <c r="M49" s="1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</row>
    <row r="50" spans="1:1021" ht="24.6" customHeight="1" x14ac:dyDescent="0.2">
      <c r="A50" s="62"/>
      <c r="B50" s="62"/>
      <c r="C50" s="62"/>
      <c r="D50" s="62"/>
      <c r="E50" s="62"/>
      <c r="F50" s="62"/>
      <c r="G50" s="67" t="s">
        <v>89</v>
      </c>
      <c r="H50" s="68"/>
      <c r="I50" s="18">
        <f>I49/6</f>
        <v>1150358.6033333333</v>
      </c>
      <c r="J50" s="19"/>
      <c r="K50" s="19"/>
      <c r="L50" s="19"/>
      <c r="M50" s="19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</row>
    <row r="51" spans="1:1021" s="22" customFormat="1" ht="25.5" customHeight="1" x14ac:dyDescent="0.2">
      <c r="A51" s="48"/>
      <c r="B51" s="58" t="str">
        <f>"Предельная стоимость лота составляет "&amp;FIXED(I49,2)&amp;"  рублей, в том числе НДС 18% "&amp;FIXED(I50,2)&amp;" руб."</f>
        <v>Предельная стоимость лота составляет 6 902 151,62  рублей, в том числе НДС 18% 1 150 358,60 руб.</v>
      </c>
      <c r="C51" s="58"/>
      <c r="D51" s="58"/>
      <c r="E51" s="58"/>
      <c r="F51" s="58"/>
      <c r="G51" s="58"/>
      <c r="H51" s="58"/>
      <c r="I51" s="58"/>
      <c r="J51" s="21"/>
      <c r="K51" s="21"/>
      <c r="L51" s="21"/>
      <c r="M51" s="21"/>
    </row>
    <row r="52" spans="1:1021" ht="21" customHeight="1" x14ac:dyDescent="0.2">
      <c r="A52" s="48"/>
      <c r="B52" s="58" t="s">
        <v>96</v>
      </c>
      <c r="C52" s="58"/>
      <c r="D52" s="58"/>
      <c r="E52" s="58"/>
      <c r="F52" s="77"/>
      <c r="G52" s="77"/>
      <c r="H52" s="77"/>
      <c r="I52" s="77"/>
      <c r="J52" s="21"/>
      <c r="K52" s="21"/>
      <c r="L52" s="21"/>
      <c r="M52" s="21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</row>
    <row r="53" spans="1:1021" ht="19.5" customHeight="1" x14ac:dyDescent="0.2">
      <c r="A53" s="48"/>
      <c r="B53" s="25"/>
      <c r="C53" s="25"/>
      <c r="D53" s="25"/>
      <c r="E53" s="25"/>
      <c r="F53" s="23"/>
      <c r="G53" s="23"/>
      <c r="H53" s="23"/>
      <c r="I53" s="24"/>
      <c r="J53" s="21"/>
      <c r="K53" s="21"/>
      <c r="L53" s="21"/>
      <c r="M53" s="21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</row>
    <row r="54" spans="1:1021" s="27" customFormat="1" ht="81.75" customHeight="1" x14ac:dyDescent="0.2">
      <c r="A54" s="59" t="s">
        <v>49</v>
      </c>
      <c r="B54" s="60"/>
      <c r="C54" s="31"/>
      <c r="D54" s="31"/>
      <c r="E54" s="61" t="s">
        <v>51</v>
      </c>
      <c r="F54" s="61"/>
      <c r="G54" s="61"/>
      <c r="H54" s="61"/>
      <c r="I54" s="61"/>
      <c r="J54" s="26"/>
      <c r="K54" s="26"/>
      <c r="L54" s="26"/>
      <c r="M54" s="26"/>
    </row>
    <row r="55" spans="1:1021" ht="53.25" customHeight="1" x14ac:dyDescent="0.2">
      <c r="A55" s="56" t="s">
        <v>13</v>
      </c>
      <c r="B55" s="56"/>
      <c r="C55" s="30"/>
      <c r="D55" s="33"/>
      <c r="E55" s="57" t="s">
        <v>14</v>
      </c>
      <c r="F55" s="57"/>
      <c r="G55" s="57"/>
      <c r="H55" s="57"/>
      <c r="I55" s="57"/>
    </row>
    <row r="56" spans="1:1021" ht="149.25" customHeight="1" x14ac:dyDescent="0.2">
      <c r="A56" s="56" t="s">
        <v>15</v>
      </c>
      <c r="B56" s="56"/>
      <c r="C56" s="30"/>
      <c r="D56" s="33"/>
      <c r="E56" s="57" t="s">
        <v>16</v>
      </c>
      <c r="F56" s="57"/>
      <c r="G56" s="57"/>
      <c r="H56" s="57"/>
      <c r="I56" s="57"/>
    </row>
    <row r="57" spans="1:1021" ht="60" customHeight="1" x14ac:dyDescent="0.2">
      <c r="A57" s="56" t="s">
        <v>17</v>
      </c>
      <c r="B57" s="56"/>
      <c r="C57" s="30"/>
      <c r="D57" s="33"/>
      <c r="E57" s="57" t="s">
        <v>97</v>
      </c>
      <c r="F57" s="57"/>
      <c r="G57" s="57"/>
      <c r="H57" s="57"/>
      <c r="I57" s="57"/>
    </row>
    <row r="60" spans="1:1021" ht="283.5" customHeight="1" x14ac:dyDescent="0.3">
      <c r="A60" s="54" t="s">
        <v>93</v>
      </c>
      <c r="B60" s="55"/>
      <c r="C60" s="55"/>
      <c r="D60" s="55"/>
      <c r="E60" s="55"/>
      <c r="F60" s="55"/>
      <c r="G60" s="55"/>
      <c r="H60" s="55"/>
      <c r="I60" s="55"/>
    </row>
  </sheetData>
  <mergeCells count="25">
    <mergeCell ref="B52:I52"/>
    <mergeCell ref="H5:H6"/>
    <mergeCell ref="G50:H50"/>
    <mergeCell ref="I5:I6"/>
    <mergeCell ref="B3:F3"/>
    <mergeCell ref="A5:A6"/>
    <mergeCell ref="B5:B6"/>
    <mergeCell ref="E5:E6"/>
    <mergeCell ref="F5:F6"/>
    <mergeCell ref="C5:C6"/>
    <mergeCell ref="A1:B1"/>
    <mergeCell ref="A60:I60"/>
    <mergeCell ref="A56:B56"/>
    <mergeCell ref="E56:I56"/>
    <mergeCell ref="A57:B57"/>
    <mergeCell ref="E57:I57"/>
    <mergeCell ref="B51:I51"/>
    <mergeCell ref="A54:B54"/>
    <mergeCell ref="E54:I54"/>
    <mergeCell ref="A55:B55"/>
    <mergeCell ref="E55:I55"/>
    <mergeCell ref="A49:F49"/>
    <mergeCell ref="A50:F50"/>
    <mergeCell ref="G5:G6"/>
    <mergeCell ref="D5:D6"/>
  </mergeCells>
  <pageMargins left="0.78740157480314965" right="0.39370078740157483" top="0.78740157480314965" bottom="0.39370078740157483" header="0.51181102362204722" footer="0.51181102362204722"/>
  <pageSetup paperSize="9" scale="38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1</cp:revision>
  <cp:lastPrinted>2019-05-27T10:02:35Z</cp:lastPrinted>
  <dcterms:created xsi:type="dcterms:W3CDTF">2011-10-27T10:58:53Z</dcterms:created>
  <dcterms:modified xsi:type="dcterms:W3CDTF">2019-05-29T03:26:29Z</dcterms:modified>
  <dc:language>ru-RU</dc:language>
</cp:coreProperties>
</file>